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2"/>
  </bookViews>
  <sheets>
    <sheet name="INCOME STAT" sheetId="1" r:id="rId1"/>
    <sheet name="BAL.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<sst xmlns="http://schemas.openxmlformats.org/spreadsheetml/2006/main" count="331" uniqueCount="240">
  <si>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</si>
  <si>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</si>
  <si>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</si>
  <si>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</si>
  <si>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</si>
  <si>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</si>
  <si>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</si>
  <si>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</si>
  <si>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</si>
  <si>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</si>
  <si>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</si>
  <si>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</si>
  <si>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</si>
  <si>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</si>
  <si>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</si>
  <si>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</si>
  <si>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</si>
  <si>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</si>
  <si>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</si>
  <si>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</si>
  <si>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</si>
  <si>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</si>
  <si>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</si>
  <si>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</si>
  <si>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minority interests and extraordinary items</t>
  </si>
  <si>
    <t>exceptional items, income tax,</t>
  </si>
  <si>
    <t>(g)</t>
  </si>
  <si>
    <t>(h)</t>
  </si>
  <si>
    <t>Taxation</t>
  </si>
  <si>
    <t>(i)</t>
  </si>
  <si>
    <t>(ii)  Less minority interests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</si>
  <si>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</si>
  <si>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</si>
  <si>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</si>
  <si>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</si>
  <si>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</si>
  <si>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</si>
  <si>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3.</t>
  </si>
  <si>
    <t>deducting any provision for preference</t>
  </si>
  <si>
    <t>dividends, if any:-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</si>
  <si>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</si>
  <si>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</si>
  <si>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</si>
  <si>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</si>
  <si>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</si>
  <si>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</si>
  <si>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</si>
  <si>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4.</t>
  </si>
  <si>
    <t>5.</t>
  </si>
  <si>
    <t>6.</t>
  </si>
  <si>
    <t>Goodwill on consolidation</t>
  </si>
  <si>
    <t>7.</t>
  </si>
  <si>
    <t>8.</t>
  </si>
  <si>
    <t>Reserves</t>
  </si>
  <si>
    <t>9.</t>
  </si>
  <si>
    <t>Minority Interests</t>
  </si>
  <si>
    <t>10.</t>
  </si>
  <si>
    <t>Long Term Borrowings</t>
  </si>
  <si>
    <t>11.</t>
  </si>
  <si>
    <t xml:space="preserve">     deducting minority interests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</si>
  <si>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</si>
  <si>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</si>
  <si>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</si>
  <si>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</si>
  <si>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</si>
  <si>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</si>
  <si>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</si>
  <si>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</si>
  <si>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</si>
  <si>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</si>
  <si>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</si>
  <si>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</si>
  <si>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</si>
  <si>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</si>
  <si>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</si>
  <si>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</si>
  <si>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</si>
  <si>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</si>
  <si>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</si>
  <si>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</si>
  <si>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</si>
  <si>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</si>
  <si>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</si>
  <si>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</si>
  <si>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</si>
  <si>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</si>
  <si>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</si>
  <si>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</si>
  <si>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</si>
  <si>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</si>
  <si>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</si>
  <si>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</si>
  <si>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</si>
  <si>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</si>
  <si>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</si>
  <si>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</si>
  <si>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</si>
  <si>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</si>
  <si>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</si>
  <si>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</si>
  <si>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</si>
  <si>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</si>
  <si>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</si>
  <si>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</si>
  <si>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</si>
  <si>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</si>
  <si>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</si>
  <si>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</si>
  <si>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</si>
  <si>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</si>
  <si>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</si>
  <si>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</si>
  <si>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</si>
  <si>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</si>
  <si>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RM'000</t>
  </si>
  <si>
    <t xml:space="preserve">         RM'000</t>
  </si>
  <si>
    <t>Cash and bank balances</t>
  </si>
  <si>
    <t>Short term borrowings</t>
  </si>
  <si>
    <t>Provision for taxation</t>
  </si>
  <si>
    <t>Proposed dividend</t>
  </si>
  <si>
    <t>Share premium</t>
  </si>
  <si>
    <t>Revaluation reserve</t>
  </si>
  <si>
    <t>Retained profit</t>
  </si>
  <si>
    <t>Short Term Borrowings</t>
  </si>
  <si>
    <t>Total Term Loans</t>
  </si>
  <si>
    <t>20.</t>
  </si>
  <si>
    <t>By Order of the Board</t>
  </si>
  <si>
    <t>MOLLY GUNN CHIT GEOK</t>
  </si>
  <si>
    <t>Secretary</t>
  </si>
  <si>
    <t>Profit Forecast and Profit Guarantee</t>
  </si>
  <si>
    <t>Dividend</t>
  </si>
  <si>
    <t>The Group operations were not significantly affected by unusual seasonality or cyclicality factors.</t>
  </si>
  <si>
    <t xml:space="preserve">  YLI HOLDINGS BERHAD</t>
  </si>
  <si>
    <t xml:space="preserve">         Company No.367249 A</t>
  </si>
  <si>
    <t>In the opinion of the Directors, no item, transaction or event of a material and unusual nature has arisen</t>
  </si>
  <si>
    <t>Not applicable.</t>
  </si>
  <si>
    <t>*</t>
  </si>
  <si>
    <t xml:space="preserve">       Bankers Acceptance</t>
  </si>
  <si>
    <t>Dividend per share (sen)</t>
  </si>
  <si>
    <t>Dividend Description</t>
  </si>
  <si>
    <t>(i)   Term Loans I &amp; II are covered by Corporate Guarantees from the Holding Company.</t>
  </si>
  <si>
    <t>Future Prospects</t>
  </si>
  <si>
    <t>cancellations, shares held as treasury shares and resale of treasury shares for the current financial</t>
  </si>
  <si>
    <t>There were no other issuance and repayment of debt and equity securities, share buy backs, share</t>
  </si>
  <si>
    <t xml:space="preserve">depreciation and amortisation, </t>
  </si>
  <si>
    <t>attributable to members of the Company</t>
  </si>
  <si>
    <t>Deferred taxation</t>
  </si>
  <si>
    <t>(ii)  Fully diluted (based on weighted avg.no.of ordinary</t>
  </si>
  <si>
    <t>(i)   Basic (based on weighted average no.of ordinary</t>
  </si>
  <si>
    <t>There were no changes in the composition of the Company for the current financial year to date.</t>
  </si>
  <si>
    <t>There were no corporate proposals announced but not completed as at the date of issue of this report.</t>
  </si>
  <si>
    <t xml:space="preserve">      Holding Company.</t>
  </si>
  <si>
    <t>31/03/2001</t>
  </si>
  <si>
    <t>Hire purchase creditors</t>
  </si>
  <si>
    <t>-</t>
  </si>
  <si>
    <t>Revenue</t>
  </si>
  <si>
    <t xml:space="preserve">Other income </t>
  </si>
  <si>
    <t>Finance cost</t>
  </si>
  <si>
    <t xml:space="preserve">Share of profits and losses of associated </t>
  </si>
  <si>
    <t>companies</t>
  </si>
  <si>
    <t>Income tax</t>
  </si>
  <si>
    <t>(m)</t>
  </si>
  <si>
    <t>Earnings per share based on 2(m) above after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</si>
  <si>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</si>
  <si>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</si>
  <si>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</si>
  <si>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</si>
  <si>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</si>
  <si>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</si>
  <si>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</si>
  <si>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</si>
  <si>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</si>
  <si>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 and deposits</t>
  </si>
  <si>
    <t>Short term investments</t>
  </si>
  <si>
    <t>Current liabilities</t>
  </si>
  <si>
    <t>Trade payables</t>
  </si>
  <si>
    <t>Others payables and accruals</t>
  </si>
  <si>
    <t>Share capital</t>
  </si>
  <si>
    <t>Shareholders' funds</t>
  </si>
  <si>
    <t>Long term borrowings</t>
  </si>
  <si>
    <t>Other long term liabilities</t>
  </si>
  <si>
    <t>Net tangible assets per share (RM)</t>
  </si>
  <si>
    <t>Deposit with bank/financial institution</t>
  </si>
  <si>
    <t>Exchange fluctuations reserves</t>
  </si>
  <si>
    <t>The figures have not been audited.</t>
  </si>
  <si>
    <t xml:space="preserve">Profit before finance cost, </t>
  </si>
  <si>
    <t>Profit before income tax,</t>
  </si>
  <si>
    <t>(i)   Profit after income tax before</t>
  </si>
  <si>
    <t>Net profit from ordinary activities</t>
  </si>
  <si>
    <t>Net profit attributable to</t>
  </si>
  <si>
    <t>Profits on Sale of Unquoted Investments and/or Properties</t>
  </si>
  <si>
    <t>Adjusted for the impact of bonus issue.</t>
  </si>
  <si>
    <t>Events After Balance Sheet Date</t>
  </si>
  <si>
    <t>Net current assets</t>
  </si>
  <si>
    <t>N/A</t>
  </si>
  <si>
    <t>There were no profit on sale of unquoted investments and/or properties for the current financial year to date.</t>
  </si>
  <si>
    <t xml:space="preserve">       Revolving Credit</t>
  </si>
  <si>
    <t>which have not been reflected in the financial statements.</t>
  </si>
  <si>
    <t xml:space="preserve">           RM'000</t>
  </si>
  <si>
    <t>By Industry</t>
  </si>
  <si>
    <t>By Geographical segment</t>
  </si>
  <si>
    <t>Malaysia</t>
  </si>
  <si>
    <t>which would affect substantially the results of the operations of the Group for the period between</t>
  </si>
  <si>
    <t xml:space="preserve">To the date of this report, there were no material events subsequent to the end of the period reported </t>
  </si>
  <si>
    <t xml:space="preserve">(ii)  Bankers Acceptance and revolving credit are covered by Corporate Guarantees from the </t>
  </si>
  <si>
    <t>Barring unforeseen circumstances, the Board of Directors expect the overall Group performance for the</t>
  </si>
  <si>
    <t>financial year to be good.</t>
  </si>
  <si>
    <t>granted by United Overseas Bank Ltd., China.</t>
  </si>
  <si>
    <t>of the employees share option scheme ("ESOS") to the employees of the Group for the period ended</t>
  </si>
  <si>
    <t xml:space="preserve">Quarterly report on consolidated results for the 2nd financial quarter ended 30 September 2001.  </t>
  </si>
  <si>
    <t>30/09/2001</t>
  </si>
  <si>
    <t>30/09/2000</t>
  </si>
  <si>
    <t xml:space="preserve">     shares)(sen) of : 61,300,326 current quarter</t>
  </si>
  <si>
    <t xml:space="preserve">     and 61,277,169 current year to date)</t>
  </si>
  <si>
    <t xml:space="preserve">     shares)(sen) of : 61,532,296 current quarter</t>
  </si>
  <si>
    <t xml:space="preserve">     and 61,648,286 current year to date)</t>
  </si>
  <si>
    <t>Penang, 27 November 2001</t>
  </si>
  <si>
    <t>30 September 2001.  To the date of this report, an additional of 2,000 ordinary shares have been issued</t>
  </si>
  <si>
    <t xml:space="preserve">ordinary shares which were granted remained unexercised.  The exercise price of the "ESOS" ranged </t>
  </si>
  <si>
    <t>from RM1.36 to RM2.65.</t>
  </si>
  <si>
    <t>All Group Borrowings are denominated in Ringgit, except for the revolving credit of USD300,000</t>
  </si>
  <si>
    <t>Outside Malaysia</t>
  </si>
  <si>
    <t>quarter.</t>
  </si>
  <si>
    <t>The Board Of Directors do not recommend the payment of dividend for the period ended 30 September 2001.</t>
  </si>
  <si>
    <t>30 September 2001 to the date of this report.</t>
  </si>
  <si>
    <t xml:space="preserve">The Holding Company has given corporate guarantees amounting to RM52,168,000 (2000: RM49,592,000) </t>
  </si>
  <si>
    <t>(2000: RM12,687,521) has been utilised as at 21 November 2001.</t>
  </si>
  <si>
    <t>to banks on behalf of subsidiary companies to secure banking facilities of which RM10,698,623</t>
  </si>
  <si>
    <t xml:space="preserve">The Group does not hold any investment in quoted securities as at the reporting date. </t>
  </si>
  <si>
    <t>year to date except for the issuance and allotment of 56,000 ordinary shares of RM1.00 each in respect</t>
  </si>
  <si>
    <t xml:space="preserve">and allotted subsequent to the period ended 30 September 2001.  As at 21 November 2001,  3,026,000 </t>
  </si>
  <si>
    <t>There were no financial instruments with off balance sheet risk as at the date of this report.</t>
  </si>
  <si>
    <t>There were no material changes in the profit before tax for the quarter as compared with the preceding</t>
  </si>
  <si>
    <t xml:space="preserve">The effective tax rate for the current quarter and financial year to date is higher than the statutory tax </t>
  </si>
  <si>
    <t>compared with RM10.17 million in the previous year, an increase of 32.85%.  The increase was primarily</t>
  </si>
  <si>
    <t xml:space="preserve">due to higher turnover coupled with better production efficiency.  However, the increase in profit after tax </t>
  </si>
  <si>
    <t>quarter.  Group profit before tax increased by 9.49% to RM7.06 million as compared to the previous</t>
  </si>
  <si>
    <t>of 18.17% does not commensurate with the increase in profit before tax because of higher taxation charge.</t>
  </si>
  <si>
    <t xml:space="preserve">For the six months ended 30 September 2001, the Group achieved a profit before tax of RM13.51 million </t>
  </si>
  <si>
    <t>rate due to lower reinvestment allowances claimed and certain tax disallowable expenses.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</si>
</sst>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15" fontId="0" fillId="0" borderId="0" xfId="0" applyNumberFormat="1" applyAlignment="1">
      <alignment/>
    </xf>
    <xf numFmtId="41" fontId="0" fillId="0" borderId="3" xfId="15" applyNumberFormat="1" applyBorder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43" fontId="0" fillId="0" borderId="3" xfId="15" applyBorder="1" applyAlignment="1">
      <alignment/>
    </xf>
    <xf numFmtId="43" fontId="0" fillId="0" borderId="0" xfId="15" applyFont="1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168" fontId="0" fillId="0" borderId="3" xfId="15" applyNumberFormat="1" applyBorder="1" applyAlignment="1">
      <alignment/>
    </xf>
    <xf numFmtId="41" fontId="0" fillId="0" borderId="1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41" fontId="0" fillId="0" borderId="0" xfId="15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">
      <selection activeCell="P54" sqref="P54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2" spans="6:11" ht="15.75">
      <c r="F2" s="73" t="s">
        <v>0</v>
      </c>
      <c r="G2" s="73"/>
      <c r="H2" s="73"/>
      <c r="I2" s="73"/>
      <c r="J2" s="73"/>
      <c r="K2" s="27"/>
    </row>
    <row r="3" spans="6:11" ht="12.75">
      <c r="F3" s="74" t="s">
        <v>1</v>
      </c>
      <c r="G3" s="74"/>
      <c r="H3" s="74"/>
      <c r="I3" s="74"/>
      <c r="J3" s="74"/>
      <c r="K3" s="17"/>
    </row>
    <row r="4" ht="12" customHeight="1"/>
    <row r="5" ht="12.75">
      <c r="A5" t="s">
        <v>209</v>
      </c>
    </row>
    <row r="6" ht="12.75">
      <c r="A6" t="s">
        <v>184</v>
      </c>
    </row>
    <row r="7" ht="12" customHeight="1"/>
    <row r="8" ht="12.75">
      <c r="A8" s="2" t="s">
        <v>2</v>
      </c>
    </row>
    <row r="9" spans="7:17" ht="12.75">
      <c r="G9" s="72" t="s">
        <v>3</v>
      </c>
      <c r="H9" s="72"/>
      <c r="I9" s="72"/>
      <c r="J9" s="72"/>
      <c r="K9" s="4"/>
      <c r="M9" s="72" t="s">
        <v>10</v>
      </c>
      <c r="N9" s="72"/>
      <c r="O9" s="72"/>
      <c r="P9" s="72"/>
      <c r="Q9" s="72"/>
    </row>
    <row r="10" ht="5.25" customHeight="1"/>
    <row r="11" spans="7:16" ht="12.75">
      <c r="G11" s="4" t="s">
        <v>4</v>
      </c>
      <c r="H11" s="4"/>
      <c r="J11" s="4" t="s">
        <v>8</v>
      </c>
      <c r="K11" s="4"/>
      <c r="M11" s="4" t="s">
        <v>4</v>
      </c>
      <c r="N11" s="4"/>
      <c r="O11" s="2"/>
      <c r="P11" s="4" t="s">
        <v>8</v>
      </c>
    </row>
    <row r="12" spans="7:16" ht="12.75">
      <c r="G12" s="4" t="s">
        <v>5</v>
      </c>
      <c r="H12" s="4"/>
      <c r="J12" s="4" t="s">
        <v>9</v>
      </c>
      <c r="K12" s="4"/>
      <c r="M12" s="4" t="s">
        <v>5</v>
      </c>
      <c r="N12" s="4"/>
      <c r="O12" s="2"/>
      <c r="P12" s="4" t="s">
        <v>9</v>
      </c>
    </row>
    <row r="13" spans="7:16" ht="12.75">
      <c r="G13" s="4" t="s">
        <v>6</v>
      </c>
      <c r="H13" s="4"/>
      <c r="J13" s="4" t="s">
        <v>6</v>
      </c>
      <c r="K13" s="4"/>
      <c r="M13" s="4" t="s">
        <v>11</v>
      </c>
      <c r="N13" s="4"/>
      <c r="O13" s="2"/>
      <c r="P13" s="4" t="s">
        <v>12</v>
      </c>
    </row>
    <row r="14" spans="7:16" ht="12.75">
      <c r="G14" s="29" t="s">
        <v>210</v>
      </c>
      <c r="H14" s="28"/>
      <c r="J14" s="29" t="s">
        <v>211</v>
      </c>
      <c r="K14" s="29"/>
      <c r="M14" s="29" t="s">
        <v>210</v>
      </c>
      <c r="N14" s="29"/>
      <c r="O14" s="2"/>
      <c r="P14" s="29" t="s">
        <v>211</v>
      </c>
    </row>
    <row r="15" spans="7:16" ht="12.75">
      <c r="G15" s="4" t="s">
        <v>7</v>
      </c>
      <c r="H15" s="4"/>
      <c r="J15" s="4" t="s">
        <v>7</v>
      </c>
      <c r="K15" s="4"/>
      <c r="M15" s="4" t="s">
        <v>7</v>
      </c>
      <c r="N15" s="4"/>
      <c r="O15" s="2"/>
      <c r="P15" s="4" t="s">
        <v>7</v>
      </c>
    </row>
    <row r="16" ht="9.75" customHeight="1"/>
    <row r="17" spans="1:16" ht="12.75">
      <c r="A17" s="3" t="s">
        <v>13</v>
      </c>
      <c r="B17" s="3" t="s">
        <v>14</v>
      </c>
      <c r="C17" t="s">
        <v>155</v>
      </c>
      <c r="G17" s="19">
        <v>23438</v>
      </c>
      <c r="H17" s="6"/>
      <c r="J17" s="59">
        <v>21337</v>
      </c>
      <c r="K17" s="17"/>
      <c r="M17" s="6">
        <v>46978</v>
      </c>
      <c r="N17" s="6"/>
      <c r="P17" s="19">
        <v>39247</v>
      </c>
    </row>
    <row r="18" spans="7:16" ht="10.5" customHeight="1">
      <c r="G18" s="6"/>
      <c r="H18" s="6"/>
      <c r="J18" s="60"/>
      <c r="K18" s="23"/>
      <c r="M18" s="6"/>
      <c r="N18" s="6"/>
      <c r="P18" s="19"/>
    </row>
    <row r="19" spans="2:16" ht="12.75">
      <c r="B19" s="3" t="s">
        <v>15</v>
      </c>
      <c r="C19" t="s">
        <v>16</v>
      </c>
      <c r="G19" s="15">
        <v>0</v>
      </c>
      <c r="H19" s="15"/>
      <c r="J19" s="6">
        <v>0</v>
      </c>
      <c r="K19" s="17"/>
      <c r="M19" s="15">
        <v>0</v>
      </c>
      <c r="N19" s="15"/>
      <c r="P19" s="19">
        <v>0</v>
      </c>
    </row>
    <row r="20" spans="7:16" ht="10.5" customHeight="1">
      <c r="G20" s="6"/>
      <c r="H20" s="6"/>
      <c r="J20" s="19"/>
      <c r="K20" s="17"/>
      <c r="M20" s="6"/>
      <c r="N20" s="6"/>
      <c r="P20" s="19"/>
    </row>
    <row r="21" spans="2:17" ht="13.5" thickBot="1">
      <c r="B21" t="s">
        <v>17</v>
      </c>
      <c r="C21" t="s">
        <v>156</v>
      </c>
      <c r="G21" s="9">
        <v>50</v>
      </c>
      <c r="H21" s="9"/>
      <c r="I21" s="10"/>
      <c r="J21" s="52">
        <v>45</v>
      </c>
      <c r="K21" s="30"/>
      <c r="L21" s="10"/>
      <c r="M21" s="9">
        <v>94</v>
      </c>
      <c r="N21" s="9"/>
      <c r="O21" s="10"/>
      <c r="P21" s="52">
        <v>47</v>
      </c>
      <c r="Q21" s="10"/>
    </row>
    <row r="22" spans="7:16" ht="12" customHeight="1">
      <c r="G22" s="6"/>
      <c r="H22" s="6"/>
      <c r="J22" s="19"/>
      <c r="K22" s="17"/>
      <c r="M22" s="6"/>
      <c r="N22" s="6"/>
      <c r="P22" s="19"/>
    </row>
    <row r="23" spans="1:16" ht="12.75">
      <c r="A23" s="3" t="s">
        <v>18</v>
      </c>
      <c r="B23" t="s">
        <v>14</v>
      </c>
      <c r="C23" t="s">
        <v>185</v>
      </c>
      <c r="G23" s="6">
        <f>7063-G28-G30</f>
        <v>8399</v>
      </c>
      <c r="H23" s="6"/>
      <c r="J23" s="19">
        <v>6714</v>
      </c>
      <c r="K23" s="17"/>
      <c r="M23" s="6">
        <f>13514-M28-M30</f>
        <v>16181</v>
      </c>
      <c r="N23" s="6"/>
      <c r="P23" s="19">
        <v>12347</v>
      </c>
    </row>
    <row r="24" spans="3:16" ht="12.75">
      <c r="C24" t="s">
        <v>144</v>
      </c>
      <c r="G24" s="6"/>
      <c r="H24" s="6"/>
      <c r="J24" s="19"/>
      <c r="K24" s="17"/>
      <c r="M24" s="6"/>
      <c r="N24" s="6"/>
      <c r="P24" s="19"/>
    </row>
    <row r="25" spans="3:16" ht="12.75">
      <c r="C25" t="s">
        <v>25</v>
      </c>
      <c r="G25" s="6"/>
      <c r="H25" s="6"/>
      <c r="J25" s="19"/>
      <c r="K25" s="17"/>
      <c r="M25" s="6"/>
      <c r="N25" s="6"/>
      <c r="P25" s="19"/>
    </row>
    <row r="26" spans="3:16" ht="12.75">
      <c r="C26" t="s">
        <v>24</v>
      </c>
      <c r="G26" s="6"/>
      <c r="H26" s="6"/>
      <c r="J26" s="19"/>
      <c r="K26" s="17"/>
      <c r="M26" s="6"/>
      <c r="N26" s="6"/>
      <c r="P26" s="19"/>
    </row>
    <row r="27" spans="7:16" ht="12" customHeight="1">
      <c r="G27" s="6"/>
      <c r="H27" s="6"/>
      <c r="J27" s="19"/>
      <c r="K27" s="17"/>
      <c r="M27" s="6"/>
      <c r="N27" s="6"/>
      <c r="P27" s="19"/>
    </row>
    <row r="28" spans="2:16" ht="12.75">
      <c r="B28" t="s">
        <v>15</v>
      </c>
      <c r="C28" t="s">
        <v>157</v>
      </c>
      <c r="G28" s="6">
        <v>-102</v>
      </c>
      <c r="H28" s="6"/>
      <c r="J28" s="19">
        <v>-79</v>
      </c>
      <c r="K28" s="17"/>
      <c r="M28" s="6">
        <v>-179</v>
      </c>
      <c r="N28" s="6"/>
      <c r="P28" s="19">
        <v>-164</v>
      </c>
    </row>
    <row r="29" spans="7:16" ht="12" customHeight="1">
      <c r="G29" s="6"/>
      <c r="H29" s="6"/>
      <c r="J29" s="19"/>
      <c r="K29" s="17"/>
      <c r="M29" s="6"/>
      <c r="N29" s="6"/>
      <c r="P29" s="19"/>
    </row>
    <row r="30" spans="2:16" ht="12.75">
      <c r="B30" t="s">
        <v>17</v>
      </c>
      <c r="C30" t="s">
        <v>19</v>
      </c>
      <c r="G30" s="6">
        <v>-1234</v>
      </c>
      <c r="H30" s="6"/>
      <c r="J30" s="19">
        <v>-1081</v>
      </c>
      <c r="K30" s="17"/>
      <c r="M30" s="6">
        <v>-2488</v>
      </c>
      <c r="N30" s="6"/>
      <c r="P30" s="19">
        <v>-2011</v>
      </c>
    </row>
    <row r="31" spans="7:16" ht="12" customHeight="1">
      <c r="G31" s="6"/>
      <c r="H31" s="6"/>
      <c r="J31" s="19"/>
      <c r="K31" s="17"/>
      <c r="M31" s="6"/>
      <c r="N31" s="6"/>
      <c r="P31" s="19"/>
    </row>
    <row r="32" spans="2:17" ht="12.75">
      <c r="B32" t="s">
        <v>20</v>
      </c>
      <c r="C32" t="s">
        <v>21</v>
      </c>
      <c r="G32" s="14">
        <v>0</v>
      </c>
      <c r="H32" s="14"/>
      <c r="I32" s="8"/>
      <c r="J32" s="20">
        <v>0</v>
      </c>
      <c r="K32" s="31"/>
      <c r="L32" s="8"/>
      <c r="M32" s="14">
        <v>0</v>
      </c>
      <c r="N32" s="14"/>
      <c r="O32" s="8"/>
      <c r="P32" s="20">
        <v>0</v>
      </c>
      <c r="Q32" s="8"/>
    </row>
    <row r="33" spans="7:16" ht="9" customHeight="1">
      <c r="G33" s="6"/>
      <c r="H33" s="6"/>
      <c r="J33" s="19"/>
      <c r="K33" s="17"/>
      <c r="M33" s="6"/>
      <c r="N33" s="6"/>
      <c r="P33" s="19"/>
    </row>
    <row r="34" spans="2:16" ht="12.75">
      <c r="B34" t="s">
        <v>22</v>
      </c>
      <c r="C34" t="s">
        <v>186</v>
      </c>
      <c r="G34" s="6">
        <f>SUM(G23:G32)</f>
        <v>7063</v>
      </c>
      <c r="H34" s="6"/>
      <c r="J34" s="19">
        <f>SUM(J23:J32)</f>
        <v>5554</v>
      </c>
      <c r="K34" s="17"/>
      <c r="M34" s="6">
        <f>SUM(M23:M32)</f>
        <v>13514</v>
      </c>
      <c r="N34" s="6"/>
      <c r="P34" s="19">
        <f>SUM(P23:P32)</f>
        <v>10172</v>
      </c>
    </row>
    <row r="35" spans="3:16" ht="12.75">
      <c r="C35" t="s">
        <v>24</v>
      </c>
      <c r="G35" s="6"/>
      <c r="H35" s="6"/>
      <c r="J35" s="19"/>
      <c r="K35" s="17"/>
      <c r="M35" s="6"/>
      <c r="N35" s="6"/>
      <c r="P35" s="19"/>
    </row>
    <row r="36" spans="7:17" ht="9" customHeight="1">
      <c r="G36" s="6"/>
      <c r="H36" s="6"/>
      <c r="J36" s="19"/>
      <c r="K36" s="17"/>
      <c r="M36" s="6"/>
      <c r="N36" s="6"/>
      <c r="P36" s="19"/>
      <c r="Q36" s="33"/>
    </row>
    <row r="37" spans="2:17" ht="12.75" customHeight="1">
      <c r="B37" t="s">
        <v>23</v>
      </c>
      <c r="C37" t="s">
        <v>158</v>
      </c>
      <c r="G37" s="35">
        <v>0</v>
      </c>
      <c r="H37" s="35"/>
      <c r="I37" s="35"/>
      <c r="J37" s="63">
        <v>0</v>
      </c>
      <c r="K37" s="64"/>
      <c r="L37" s="35"/>
      <c r="M37" s="35">
        <v>0</v>
      </c>
      <c r="N37" s="35"/>
      <c r="O37" s="35"/>
      <c r="P37" s="63">
        <v>0</v>
      </c>
      <c r="Q37" s="33"/>
    </row>
    <row r="38" spans="3:17" ht="12.75" customHeight="1">
      <c r="C38" t="s">
        <v>159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7:16" ht="9" customHeight="1">
      <c r="G39" s="6"/>
      <c r="H39" s="6"/>
      <c r="J39" s="19"/>
      <c r="K39" s="17"/>
      <c r="M39" s="6"/>
      <c r="N39" s="6"/>
      <c r="P39" s="19"/>
    </row>
    <row r="40" spans="2:16" ht="12.75">
      <c r="B40" t="s">
        <v>26</v>
      </c>
      <c r="C40" t="s">
        <v>186</v>
      </c>
      <c r="G40" s="6">
        <f>SUM(G34:G37)</f>
        <v>7063</v>
      </c>
      <c r="H40" s="6"/>
      <c r="J40" s="19">
        <f>SUM(J34:J37)</f>
        <v>5554</v>
      </c>
      <c r="K40" s="17"/>
      <c r="M40" s="6">
        <f>SUM(M34:M37)</f>
        <v>13514</v>
      </c>
      <c r="N40" s="6"/>
      <c r="P40" s="19">
        <f>SUM(P34:P37)</f>
        <v>10172</v>
      </c>
    </row>
    <row r="41" spans="3:16" ht="12.75">
      <c r="C41" t="s">
        <v>24</v>
      </c>
      <c r="G41" s="6"/>
      <c r="H41" s="6"/>
      <c r="J41" s="19"/>
      <c r="K41" s="17"/>
      <c r="M41" s="6"/>
      <c r="N41" s="6"/>
      <c r="P41" s="19"/>
    </row>
    <row r="42" spans="7:16" ht="9" customHeight="1">
      <c r="G42" s="6"/>
      <c r="H42" s="6"/>
      <c r="J42" s="19"/>
      <c r="K42" s="17"/>
      <c r="M42" s="6"/>
      <c r="N42" s="6"/>
      <c r="P42" s="19"/>
    </row>
    <row r="43" spans="2:17" ht="12.75">
      <c r="B43" t="s">
        <v>27</v>
      </c>
      <c r="C43" t="s">
        <v>160</v>
      </c>
      <c r="G43" s="7">
        <v>-2378</v>
      </c>
      <c r="H43" s="7"/>
      <c r="I43" s="8"/>
      <c r="J43" s="20">
        <v>-1270</v>
      </c>
      <c r="K43" s="31"/>
      <c r="L43" s="8"/>
      <c r="M43" s="7">
        <v>-4318</v>
      </c>
      <c r="N43" s="7"/>
      <c r="O43" s="8"/>
      <c r="P43" s="20">
        <v>-2390</v>
      </c>
      <c r="Q43" s="8"/>
    </row>
    <row r="44" spans="7:16" ht="10.5" customHeight="1">
      <c r="G44" s="6"/>
      <c r="H44" s="6"/>
      <c r="J44" s="19"/>
      <c r="K44" s="17"/>
      <c r="M44" s="6"/>
      <c r="N44" s="6"/>
      <c r="P44" s="19"/>
    </row>
    <row r="45" spans="2:16" ht="12.75">
      <c r="B45" t="s">
        <v>29</v>
      </c>
      <c r="C45" t="s">
        <v>187</v>
      </c>
      <c r="G45" s="6">
        <f>SUM(G40:G43)</f>
        <v>4685</v>
      </c>
      <c r="H45" s="6"/>
      <c r="J45" s="19">
        <f>SUM(J39:J43)</f>
        <v>4284</v>
      </c>
      <c r="K45" s="17"/>
      <c r="M45" s="6">
        <f>SUM(M40:M43)</f>
        <v>9196</v>
      </c>
      <c r="N45" s="6"/>
      <c r="P45" s="19">
        <f>SUM(P40:P43)</f>
        <v>7782</v>
      </c>
    </row>
    <row r="46" spans="3:16" ht="12.75">
      <c r="C46" t="s">
        <v>59</v>
      </c>
      <c r="G46" s="6"/>
      <c r="H46" s="6"/>
      <c r="J46" s="19"/>
      <c r="K46" s="17"/>
      <c r="M46" s="6"/>
      <c r="N46" s="6"/>
      <c r="P46" s="19"/>
    </row>
    <row r="47" spans="7:16" ht="9" customHeight="1">
      <c r="G47" s="6"/>
      <c r="H47" s="6"/>
      <c r="J47" s="19"/>
      <c r="K47" s="17"/>
      <c r="M47" s="6"/>
      <c r="N47" s="6"/>
      <c r="P47" s="19"/>
    </row>
    <row r="48" spans="3:17" ht="12.75">
      <c r="C48" t="s">
        <v>30</v>
      </c>
      <c r="G48" s="14">
        <v>0</v>
      </c>
      <c r="H48" s="14"/>
      <c r="I48" s="8"/>
      <c r="J48" s="20">
        <v>0</v>
      </c>
      <c r="K48" s="31"/>
      <c r="L48" s="8"/>
      <c r="M48" s="14">
        <v>0</v>
      </c>
      <c r="N48" s="14"/>
      <c r="O48" s="8"/>
      <c r="P48" s="20">
        <v>0</v>
      </c>
      <c r="Q48" s="8"/>
    </row>
    <row r="49" spans="7:16" ht="10.5" customHeight="1">
      <c r="G49" s="6"/>
      <c r="H49" s="6"/>
      <c r="J49" s="19"/>
      <c r="K49" s="17"/>
      <c r="M49" s="6"/>
      <c r="N49" s="6"/>
      <c r="P49" s="19"/>
    </row>
    <row r="50" spans="2:16" ht="12.75">
      <c r="B50" t="s">
        <v>32</v>
      </c>
      <c r="C50" t="s">
        <v>188</v>
      </c>
      <c r="G50" s="6">
        <f>SUM(G44:G48)</f>
        <v>4685</v>
      </c>
      <c r="H50" s="6"/>
      <c r="J50" s="19">
        <f>SUM(J45:J48)</f>
        <v>4284</v>
      </c>
      <c r="K50" s="17"/>
      <c r="M50" s="6">
        <f>SUM(M45:M48)</f>
        <v>9196</v>
      </c>
      <c r="N50" s="6"/>
      <c r="P50" s="19">
        <f>SUM(P45:P48)</f>
        <v>7782</v>
      </c>
    </row>
    <row r="51" spans="3:16" ht="12.75">
      <c r="C51" t="s">
        <v>145</v>
      </c>
      <c r="G51" s="6"/>
      <c r="H51" s="6"/>
      <c r="J51" s="19"/>
      <c r="K51" s="17"/>
      <c r="M51" s="6"/>
      <c r="N51" s="6"/>
      <c r="P51" s="19"/>
    </row>
    <row r="52" spans="7:16" ht="9" customHeight="1">
      <c r="G52" s="6"/>
      <c r="H52" s="6"/>
      <c r="J52" s="19"/>
      <c r="K52" s="17"/>
      <c r="M52" s="6"/>
      <c r="N52" s="6"/>
      <c r="P52" s="19"/>
    </row>
    <row r="53" spans="2:16" ht="12.75">
      <c r="B53" t="s">
        <v>36</v>
      </c>
      <c r="C53" t="s">
        <v>33</v>
      </c>
      <c r="G53" s="15">
        <v>0</v>
      </c>
      <c r="H53" s="15"/>
      <c r="J53" s="19">
        <v>0</v>
      </c>
      <c r="K53" s="17"/>
      <c r="M53" s="15">
        <v>0</v>
      </c>
      <c r="N53" s="15"/>
      <c r="P53" s="19">
        <v>0</v>
      </c>
    </row>
    <row r="54" spans="3:16" ht="12.75">
      <c r="C54" t="s">
        <v>30</v>
      </c>
      <c r="G54" s="15">
        <v>0</v>
      </c>
      <c r="H54" s="15"/>
      <c r="J54" s="19">
        <v>0</v>
      </c>
      <c r="K54" s="17"/>
      <c r="M54" s="15">
        <v>0</v>
      </c>
      <c r="N54" s="15"/>
      <c r="P54" s="19">
        <v>0</v>
      </c>
    </row>
    <row r="55" spans="3:16" ht="12.75">
      <c r="C55" t="s">
        <v>34</v>
      </c>
      <c r="G55" s="15">
        <v>0</v>
      </c>
      <c r="H55" s="15"/>
      <c r="J55" s="19">
        <v>0</v>
      </c>
      <c r="K55" s="17"/>
      <c r="M55" s="15">
        <v>0</v>
      </c>
      <c r="N55" s="15"/>
      <c r="P55" s="19">
        <v>0</v>
      </c>
    </row>
    <row r="56" spans="3:16" ht="12.75">
      <c r="C56" t="s">
        <v>35</v>
      </c>
      <c r="G56" s="6"/>
      <c r="H56" s="6"/>
      <c r="J56" s="19"/>
      <c r="K56" s="17"/>
      <c r="M56" s="15"/>
      <c r="N56" s="15"/>
      <c r="P56" s="19"/>
    </row>
    <row r="57" spans="7:17" ht="9" customHeight="1">
      <c r="G57" s="7"/>
      <c r="H57" s="7"/>
      <c r="I57" s="8"/>
      <c r="J57" s="20"/>
      <c r="K57" s="31"/>
      <c r="L57" s="8"/>
      <c r="M57" s="7"/>
      <c r="N57" s="7"/>
      <c r="O57" s="8"/>
      <c r="P57" s="20"/>
      <c r="Q57" s="8"/>
    </row>
    <row r="58" spans="2:16" ht="12.75">
      <c r="B58" t="s">
        <v>161</v>
      </c>
      <c r="C58" t="s">
        <v>189</v>
      </c>
      <c r="J58" s="19"/>
      <c r="K58" s="17"/>
      <c r="M58" s="6"/>
      <c r="N58" s="6"/>
      <c r="P58" s="19"/>
    </row>
    <row r="59" spans="3:17" ht="13.5" thickBot="1">
      <c r="C59" t="s">
        <v>31</v>
      </c>
      <c r="G59" s="11">
        <f>SUM(G49:G57)</f>
        <v>4685</v>
      </c>
      <c r="H59" s="11"/>
      <c r="I59" s="12"/>
      <c r="J59" s="53">
        <f>SUM(J50:J56)</f>
        <v>4284</v>
      </c>
      <c r="K59" s="32"/>
      <c r="L59" s="12"/>
      <c r="M59" s="11">
        <f>SUM(M50:M57)</f>
        <v>9196</v>
      </c>
      <c r="N59" s="11"/>
      <c r="O59" s="12"/>
      <c r="P59" s="53">
        <f>SUM(P50:P55)</f>
        <v>7782</v>
      </c>
      <c r="Q59" s="12"/>
    </row>
    <row r="60" spans="7:11" ht="12.75" customHeight="1" thickTop="1">
      <c r="G60" s="6"/>
      <c r="H60" s="6"/>
      <c r="J60" s="60"/>
      <c r="K60" s="23"/>
    </row>
    <row r="61" spans="1:11" ht="12.75">
      <c r="A61" s="3" t="s">
        <v>37</v>
      </c>
      <c r="B61" t="s">
        <v>14</v>
      </c>
      <c r="C61" t="s">
        <v>162</v>
      </c>
      <c r="G61" s="6"/>
      <c r="H61" s="6"/>
      <c r="J61" s="23"/>
      <c r="K61" s="23"/>
    </row>
    <row r="62" spans="3:11" ht="12.75">
      <c r="C62" t="s">
        <v>38</v>
      </c>
      <c r="G62" s="6"/>
      <c r="H62" s="6"/>
      <c r="J62" s="23"/>
      <c r="K62" s="23"/>
    </row>
    <row r="63" spans="3:11" ht="12.75">
      <c r="C63" t="s">
        <v>39</v>
      </c>
      <c r="G63" s="6"/>
      <c r="H63" s="6"/>
      <c r="J63" s="23"/>
      <c r="K63" s="23"/>
    </row>
    <row r="64" spans="7:11" ht="9" customHeight="1">
      <c r="G64" s="6"/>
      <c r="H64" s="6"/>
      <c r="J64" s="23"/>
      <c r="K64" s="23"/>
    </row>
    <row r="65" ht="12.75">
      <c r="C65" t="s">
        <v>148</v>
      </c>
    </row>
    <row r="66" ht="12.75">
      <c r="C66" t="s">
        <v>212</v>
      </c>
    </row>
    <row r="67" spans="3:17" ht="13.5" thickBot="1">
      <c r="C67" t="s">
        <v>213</v>
      </c>
      <c r="G67" s="13">
        <v>7.6426</v>
      </c>
      <c r="H67" s="13"/>
      <c r="I67" s="12"/>
      <c r="J67" s="61">
        <v>6.9984</v>
      </c>
      <c r="K67" s="26" t="s">
        <v>136</v>
      </c>
      <c r="L67" s="12"/>
      <c r="M67" s="13">
        <v>15.0068</v>
      </c>
      <c r="N67" s="13"/>
      <c r="O67" s="12"/>
      <c r="P67" s="54">
        <v>12.7223</v>
      </c>
      <c r="Q67" s="12" t="s">
        <v>136</v>
      </c>
    </row>
    <row r="68" spans="7:16" ht="9" customHeight="1" thickTop="1">
      <c r="G68" s="6"/>
      <c r="H68" s="6"/>
      <c r="J68" s="23"/>
      <c r="K68" s="23"/>
      <c r="P68" s="17"/>
    </row>
    <row r="69" spans="3:16" ht="12.75">
      <c r="C69" t="s">
        <v>147</v>
      </c>
      <c r="G69" s="6"/>
      <c r="H69" s="6"/>
      <c r="J69" s="23"/>
      <c r="K69" s="23"/>
      <c r="P69" s="17"/>
    </row>
    <row r="70" ht="12.75" customHeight="1">
      <c r="C70" t="s">
        <v>214</v>
      </c>
    </row>
    <row r="71" spans="3:17" ht="12.75" customHeight="1" thickBot="1">
      <c r="C71" t="s">
        <v>215</v>
      </c>
      <c r="G71" s="56">
        <v>7.6138</v>
      </c>
      <c r="H71" s="16"/>
      <c r="I71" s="12"/>
      <c r="J71" s="61">
        <v>6.9533</v>
      </c>
      <c r="K71" s="26" t="s">
        <v>136</v>
      </c>
      <c r="L71" s="12"/>
      <c r="M71" s="25">
        <v>14.9165</v>
      </c>
      <c r="N71" s="25"/>
      <c r="O71" s="12"/>
      <c r="P71" s="55">
        <v>12.5302</v>
      </c>
      <c r="Q71" s="12" t="s">
        <v>136</v>
      </c>
    </row>
    <row r="72" spans="7:8" ht="12" customHeight="1" thickTop="1">
      <c r="G72" s="6"/>
      <c r="H72" s="6"/>
    </row>
    <row r="73" spans="1:17" ht="13.5" thickBot="1">
      <c r="A73" s="3" t="s">
        <v>47</v>
      </c>
      <c r="B73" t="s">
        <v>14</v>
      </c>
      <c r="C73" t="s">
        <v>138</v>
      </c>
      <c r="G73" s="13">
        <v>0</v>
      </c>
      <c r="H73" s="11"/>
      <c r="I73" s="12"/>
      <c r="J73" s="13">
        <v>0</v>
      </c>
      <c r="K73" s="12"/>
      <c r="L73" s="12"/>
      <c r="M73" s="67">
        <v>0</v>
      </c>
      <c r="N73" s="12"/>
      <c r="O73" s="12"/>
      <c r="P73" s="67">
        <v>0</v>
      </c>
      <c r="Q73" s="12"/>
    </row>
    <row r="74" ht="9.75" customHeight="1" thickTop="1"/>
    <row r="75" spans="2:17" ht="12.75">
      <c r="B75" t="s">
        <v>15</v>
      </c>
      <c r="C75" t="s">
        <v>139</v>
      </c>
      <c r="G75" s="62" t="s">
        <v>194</v>
      </c>
      <c r="H75" s="33"/>
      <c r="I75" s="33"/>
      <c r="J75" s="62"/>
      <c r="K75" s="33"/>
      <c r="L75" s="33"/>
      <c r="M75" s="62"/>
      <c r="N75" s="33"/>
      <c r="O75" s="33"/>
      <c r="P75" s="62"/>
      <c r="Q75" s="33"/>
    </row>
    <row r="76" ht="5.25" customHeight="1"/>
    <row r="78" spans="1:2" ht="12.75">
      <c r="A78" s="36" t="s">
        <v>136</v>
      </c>
      <c r="B78" t="s">
        <v>191</v>
      </c>
    </row>
  </sheetData>
  <mergeCells count="4">
    <mergeCell ref="M9:Q9"/>
    <mergeCell ref="F2:J2"/>
    <mergeCell ref="F3:J3"/>
    <mergeCell ref="G9:J9"/>
  </mergeCells>
  <printOptions/>
  <pageMargins left="1" right="0" top="0.2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B37">
      <selection activeCell="I38" sqref="I38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1" t="s">
        <v>132</v>
      </c>
    </row>
    <row r="3" ht="12.75">
      <c r="G3" t="s">
        <v>133</v>
      </c>
    </row>
    <row r="5" ht="12.75">
      <c r="C5" s="2" t="s">
        <v>40</v>
      </c>
    </row>
    <row r="6" spans="9:11" ht="12.75">
      <c r="I6" s="4" t="s">
        <v>41</v>
      </c>
      <c r="K6" s="4" t="s">
        <v>43</v>
      </c>
    </row>
    <row r="7" spans="9:11" ht="12.75">
      <c r="I7" s="4" t="s">
        <v>42</v>
      </c>
      <c r="K7" s="4" t="s">
        <v>44</v>
      </c>
    </row>
    <row r="8" spans="9:11" ht="12.75">
      <c r="I8" s="4" t="s">
        <v>4</v>
      </c>
      <c r="K8" s="4" t="s">
        <v>45</v>
      </c>
    </row>
    <row r="9" spans="9:11" ht="12.75">
      <c r="I9" s="4" t="s">
        <v>6</v>
      </c>
      <c r="K9" s="4" t="s">
        <v>46</v>
      </c>
    </row>
    <row r="10" spans="9:11" ht="12.75">
      <c r="I10" s="37" t="s">
        <v>210</v>
      </c>
      <c r="K10" s="37" t="s">
        <v>152</v>
      </c>
    </row>
    <row r="11" spans="9:11" ht="12.75">
      <c r="I11" s="4" t="s">
        <v>7</v>
      </c>
      <c r="K11" s="4" t="s">
        <v>7</v>
      </c>
    </row>
    <row r="13" spans="2:11" ht="12.75">
      <c r="B13" s="3" t="s">
        <v>13</v>
      </c>
      <c r="D13" s="2" t="s">
        <v>163</v>
      </c>
      <c r="I13" s="38">
        <v>70712</v>
      </c>
      <c r="K13" s="38">
        <v>70440</v>
      </c>
    </row>
    <row r="14" spans="9:11" ht="10.5" customHeight="1">
      <c r="I14" s="39"/>
      <c r="K14" s="38"/>
    </row>
    <row r="15" spans="2:11" ht="12.75">
      <c r="B15" s="3" t="s">
        <v>18</v>
      </c>
      <c r="D15" s="2" t="s">
        <v>164</v>
      </c>
      <c r="I15" s="40">
        <v>0</v>
      </c>
      <c r="K15" s="41">
        <v>0</v>
      </c>
    </row>
    <row r="16" spans="9:11" ht="10.5" customHeight="1">
      <c r="I16" s="42"/>
      <c r="K16" s="38"/>
    </row>
    <row r="17" spans="2:11" ht="12.75">
      <c r="B17" s="3" t="s">
        <v>37</v>
      </c>
      <c r="D17" s="2" t="s">
        <v>165</v>
      </c>
      <c r="I17" s="42">
        <v>0</v>
      </c>
      <c r="K17" s="38">
        <v>0</v>
      </c>
    </row>
    <row r="18" spans="9:11" ht="10.5" customHeight="1">
      <c r="I18" s="40"/>
      <c r="K18" s="41"/>
    </row>
    <row r="19" spans="2:11" ht="12.75">
      <c r="B19" s="3" t="s">
        <v>47</v>
      </c>
      <c r="D19" s="2" t="s">
        <v>166</v>
      </c>
      <c r="I19" s="40">
        <v>0</v>
      </c>
      <c r="K19" s="41">
        <v>0</v>
      </c>
    </row>
    <row r="20" spans="9:11" ht="10.5" customHeight="1">
      <c r="I20" s="40"/>
      <c r="K20" s="41"/>
    </row>
    <row r="21" spans="2:11" ht="12.75">
      <c r="B21" s="3" t="s">
        <v>48</v>
      </c>
      <c r="D21" s="2" t="s">
        <v>50</v>
      </c>
      <c r="I21" s="39">
        <v>0</v>
      </c>
      <c r="K21" s="38">
        <v>0</v>
      </c>
    </row>
    <row r="22" spans="2:11" ht="10.5" customHeight="1">
      <c r="B22" s="3"/>
      <c r="D22" s="2"/>
      <c r="I22" s="39"/>
      <c r="K22" s="38"/>
    </row>
    <row r="23" spans="2:11" ht="12.75">
      <c r="B23" s="3" t="s">
        <v>49</v>
      </c>
      <c r="D23" s="2" t="s">
        <v>167</v>
      </c>
      <c r="I23" s="40">
        <v>0</v>
      </c>
      <c r="K23" s="41">
        <v>0</v>
      </c>
    </row>
    <row r="24" spans="9:11" ht="10.5" customHeight="1">
      <c r="I24" s="40"/>
      <c r="K24" s="41"/>
    </row>
    <row r="25" spans="2:11" ht="12.75">
      <c r="B25" s="3" t="s">
        <v>51</v>
      </c>
      <c r="D25" s="2" t="s">
        <v>168</v>
      </c>
      <c r="I25" s="40">
        <v>0</v>
      </c>
      <c r="K25" s="41">
        <v>0</v>
      </c>
    </row>
    <row r="26" spans="9:11" ht="10.5" customHeight="1">
      <c r="I26" s="39"/>
      <c r="K26" s="38"/>
    </row>
    <row r="27" spans="2:11" ht="12.75">
      <c r="B27" s="3" t="s">
        <v>52</v>
      </c>
      <c r="D27" s="2" t="s">
        <v>169</v>
      </c>
      <c r="I27" s="39"/>
      <c r="K27" s="38"/>
    </row>
    <row r="28" spans="4:11" ht="12.75">
      <c r="D28" s="3" t="s">
        <v>154</v>
      </c>
      <c r="E28" t="s">
        <v>170</v>
      </c>
      <c r="I28" s="43">
        <v>9142</v>
      </c>
      <c r="K28" s="43">
        <v>11060</v>
      </c>
    </row>
    <row r="29" spans="4:11" ht="12.75">
      <c r="D29" s="3" t="s">
        <v>154</v>
      </c>
      <c r="E29" t="s">
        <v>171</v>
      </c>
      <c r="I29" s="44">
        <v>33568</v>
      </c>
      <c r="K29" s="44">
        <v>16584</v>
      </c>
    </row>
    <row r="30" spans="4:11" ht="12.75">
      <c r="D30" s="3" t="s">
        <v>154</v>
      </c>
      <c r="E30" t="s">
        <v>172</v>
      </c>
      <c r="I30" s="44">
        <v>619</v>
      </c>
      <c r="K30" s="44">
        <v>213</v>
      </c>
    </row>
    <row r="31" spans="4:11" ht="12.75">
      <c r="D31" s="3" t="s">
        <v>154</v>
      </c>
      <c r="E31" t="s">
        <v>173</v>
      </c>
      <c r="I31" s="44">
        <v>0</v>
      </c>
      <c r="K31" s="44">
        <v>350</v>
      </c>
    </row>
    <row r="32" spans="4:11" ht="12.75">
      <c r="D32" s="3" t="s">
        <v>154</v>
      </c>
      <c r="E32" t="s">
        <v>182</v>
      </c>
      <c r="I32" s="44">
        <v>3354</v>
      </c>
      <c r="K32" s="44">
        <v>5296</v>
      </c>
    </row>
    <row r="33" spans="4:11" ht="12.75">
      <c r="D33" s="3" t="s">
        <v>154</v>
      </c>
      <c r="E33" t="s">
        <v>116</v>
      </c>
      <c r="I33" s="44">
        <v>4123</v>
      </c>
      <c r="K33" s="46">
        <v>2020</v>
      </c>
    </row>
    <row r="34" spans="9:11" ht="12.75">
      <c r="I34" s="47">
        <f>SUM(I28:I33)</f>
        <v>50806</v>
      </c>
      <c r="K34" s="47">
        <f>SUM(K28:K33)</f>
        <v>35523</v>
      </c>
    </row>
    <row r="35" spans="2:11" ht="12.75">
      <c r="B35" s="3" t="s">
        <v>54</v>
      </c>
      <c r="D35" s="2" t="s">
        <v>174</v>
      </c>
      <c r="I35" s="43"/>
      <c r="K35" s="43"/>
    </row>
    <row r="36" spans="4:11" ht="12.75">
      <c r="D36" s="3" t="s">
        <v>154</v>
      </c>
      <c r="E36" t="s">
        <v>175</v>
      </c>
      <c r="I36" s="44">
        <v>3192</v>
      </c>
      <c r="K36" s="44">
        <v>2272</v>
      </c>
    </row>
    <row r="37" spans="4:11" ht="12.75">
      <c r="D37" s="3" t="s">
        <v>154</v>
      </c>
      <c r="E37" t="s">
        <v>176</v>
      </c>
      <c r="I37" s="51">
        <f>3647-1544+245</f>
        <v>2348</v>
      </c>
      <c r="K37" s="44">
        <v>1608</v>
      </c>
    </row>
    <row r="38" spans="4:11" ht="12.75">
      <c r="D38" s="3" t="s">
        <v>154</v>
      </c>
      <c r="E38" t="s">
        <v>117</v>
      </c>
      <c r="I38" s="44">
        <v>3584</v>
      </c>
      <c r="K38" s="44">
        <v>969</v>
      </c>
    </row>
    <row r="39" spans="4:11" ht="12.75">
      <c r="D39" s="3" t="s">
        <v>154</v>
      </c>
      <c r="E39" t="s">
        <v>118</v>
      </c>
      <c r="I39" s="44">
        <v>3614</v>
      </c>
      <c r="K39" s="44">
        <v>1673</v>
      </c>
    </row>
    <row r="40" spans="4:11" ht="12.75">
      <c r="D40" s="3" t="s">
        <v>154</v>
      </c>
      <c r="E40" t="s">
        <v>119</v>
      </c>
      <c r="I40" s="44">
        <v>1544</v>
      </c>
      <c r="K40" s="45">
        <v>1544</v>
      </c>
    </row>
    <row r="41" spans="9:11" ht="12.75">
      <c r="I41" s="47">
        <f>SUM(I36:I40)</f>
        <v>14282</v>
      </c>
      <c r="K41" s="47">
        <f>SUM(K36:K40)</f>
        <v>8066</v>
      </c>
    </row>
    <row r="42" spans="2:11" ht="12.75">
      <c r="B42" s="3" t="s">
        <v>56</v>
      </c>
      <c r="D42" s="2" t="s">
        <v>193</v>
      </c>
      <c r="I42" s="38">
        <f>+I34-I41</f>
        <v>36524</v>
      </c>
      <c r="K42" s="38">
        <f>+K34-K41</f>
        <v>27457</v>
      </c>
    </row>
    <row r="43" spans="9:11" ht="13.5" thickBot="1">
      <c r="I43" s="48">
        <f>+I42+I13</f>
        <v>107236</v>
      </c>
      <c r="K43" s="48">
        <f>+K42+K23+K13</f>
        <v>97897</v>
      </c>
    </row>
    <row r="44" spans="2:11" ht="13.5" thickTop="1">
      <c r="B44" s="3" t="s">
        <v>58</v>
      </c>
      <c r="D44" s="2" t="s">
        <v>178</v>
      </c>
      <c r="E44" s="2"/>
      <c r="I44" s="38"/>
      <c r="K44" s="38"/>
    </row>
    <row r="45" spans="4:11" ht="12.75">
      <c r="D45" s="2" t="s">
        <v>177</v>
      </c>
      <c r="E45" s="2"/>
      <c r="I45" s="38">
        <v>61306</v>
      </c>
      <c r="K45" s="38">
        <v>61250</v>
      </c>
    </row>
    <row r="46" spans="4:11" ht="12.75">
      <c r="D46" s="2" t="s">
        <v>53</v>
      </c>
      <c r="E46" s="2"/>
      <c r="I46" s="38"/>
      <c r="K46" s="38"/>
    </row>
    <row r="47" spans="4:11" ht="12.75">
      <c r="D47" s="3" t="s">
        <v>154</v>
      </c>
      <c r="E47" t="s">
        <v>120</v>
      </c>
      <c r="I47" s="38">
        <v>32</v>
      </c>
      <c r="K47" s="38">
        <v>12</v>
      </c>
    </row>
    <row r="48" spans="4:11" ht="12.75">
      <c r="D48" s="3" t="s">
        <v>154</v>
      </c>
      <c r="E48" t="s">
        <v>121</v>
      </c>
      <c r="I48" s="41">
        <v>1857</v>
      </c>
      <c r="K48" s="41">
        <v>1857</v>
      </c>
    </row>
    <row r="49" spans="4:11" ht="12.75">
      <c r="D49" s="3" t="s">
        <v>154</v>
      </c>
      <c r="E49" t="s">
        <v>122</v>
      </c>
      <c r="I49" s="41">
        <v>36602</v>
      </c>
      <c r="K49" s="41">
        <v>27406</v>
      </c>
    </row>
    <row r="50" spans="4:11" ht="12.75">
      <c r="D50" s="3" t="s">
        <v>154</v>
      </c>
      <c r="E50" t="s">
        <v>183</v>
      </c>
      <c r="I50" s="68">
        <v>-1</v>
      </c>
      <c r="K50" s="69">
        <v>-3</v>
      </c>
    </row>
    <row r="51" spans="9:11" ht="12.75">
      <c r="I51" s="49">
        <f>SUM(I45:I50)</f>
        <v>99796</v>
      </c>
      <c r="K51" s="38">
        <f>SUM(K45:K50)</f>
        <v>90522</v>
      </c>
    </row>
    <row r="52" spans="9:11" ht="10.5" customHeight="1">
      <c r="I52" s="49"/>
      <c r="K52" s="38"/>
    </row>
    <row r="53" spans="2:11" ht="12.75">
      <c r="B53" s="3" t="s">
        <v>81</v>
      </c>
      <c r="D53" s="2" t="s">
        <v>55</v>
      </c>
      <c r="I53" s="41">
        <v>0</v>
      </c>
      <c r="J53" s="17"/>
      <c r="K53" s="41">
        <v>0</v>
      </c>
    </row>
    <row r="54" spans="9:11" ht="10.5" customHeight="1">
      <c r="I54" s="38"/>
      <c r="K54" s="38"/>
    </row>
    <row r="55" spans="2:11" ht="12.75">
      <c r="B55" s="3" t="s">
        <v>85</v>
      </c>
      <c r="D55" s="2" t="s">
        <v>179</v>
      </c>
      <c r="I55" s="41">
        <v>3320</v>
      </c>
      <c r="K55" s="41">
        <v>3733</v>
      </c>
    </row>
    <row r="56" spans="9:11" ht="10.5" customHeight="1">
      <c r="I56" s="38"/>
      <c r="K56" s="38"/>
    </row>
    <row r="57" spans="2:4" ht="12.75">
      <c r="B57" s="3" t="s">
        <v>87</v>
      </c>
      <c r="D57" s="2" t="s">
        <v>180</v>
      </c>
    </row>
    <row r="58" spans="2:11" ht="12.75">
      <c r="B58" s="3"/>
      <c r="D58" s="3" t="s">
        <v>154</v>
      </c>
      <c r="E58" t="s">
        <v>153</v>
      </c>
      <c r="I58" s="6">
        <v>335</v>
      </c>
      <c r="K58" s="22">
        <v>90</v>
      </c>
    </row>
    <row r="59" spans="2:11" ht="10.5" customHeight="1">
      <c r="B59" s="3"/>
      <c r="D59" s="3"/>
      <c r="I59" s="6"/>
      <c r="K59" s="39"/>
    </row>
    <row r="60" spans="2:11" ht="12.75">
      <c r="B60" s="3" t="s">
        <v>89</v>
      </c>
      <c r="D60" s="2" t="s">
        <v>146</v>
      </c>
      <c r="I60" s="38">
        <v>3785</v>
      </c>
      <c r="K60" s="38">
        <v>3552</v>
      </c>
    </row>
    <row r="61" spans="9:11" ht="13.5" thickBot="1">
      <c r="I61" s="48">
        <f>SUM(I51:I60)</f>
        <v>107236</v>
      </c>
      <c r="K61" s="48">
        <f>SUM(K51:K60)</f>
        <v>97897</v>
      </c>
    </row>
    <row r="62" spans="9:11" ht="13.5" thickTop="1">
      <c r="I62" s="38">
        <f>+I43-I61</f>
        <v>0</v>
      </c>
      <c r="K62" s="38">
        <f>+K43-K61</f>
        <v>0</v>
      </c>
    </row>
    <row r="63" spans="2:11" ht="12.75">
      <c r="B63" s="3" t="s">
        <v>92</v>
      </c>
      <c r="D63" s="2" t="s">
        <v>181</v>
      </c>
      <c r="I63" s="65">
        <v>1.63</v>
      </c>
      <c r="J63" s="66"/>
      <c r="K63" s="65">
        <v>1.48</v>
      </c>
    </row>
    <row r="64" spans="9:11" ht="7.5" customHeight="1">
      <c r="I64" s="39"/>
      <c r="K64" s="39"/>
    </row>
    <row r="65" ht="12.75">
      <c r="K65" s="39"/>
    </row>
    <row r="66" ht="12.75">
      <c r="K66" s="39"/>
    </row>
    <row r="67" ht="12.75">
      <c r="K67" s="39"/>
    </row>
    <row r="68" ht="12.75">
      <c r="K68" s="39"/>
    </row>
    <row r="69" ht="12.75">
      <c r="K69" s="39"/>
    </row>
    <row r="70" ht="12.75">
      <c r="K70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21">
      <selection activeCell="D34" sqref="D34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3.57421875" style="0" customWidth="1"/>
    <col min="9" max="9" width="2.7109375" style="0" customWidth="1"/>
    <col min="10" max="10" width="11.00390625" style="0" customWidth="1"/>
    <col min="11" max="11" width="2.140625" style="0" customWidth="1"/>
    <col min="12" max="12" width="13.00390625" style="0" customWidth="1"/>
    <col min="13" max="13" width="8.421875" style="0" customWidth="1"/>
  </cols>
  <sheetData>
    <row r="1" spans="5:8" ht="15.75">
      <c r="E1" s="73" t="s">
        <v>0</v>
      </c>
      <c r="F1" s="73"/>
      <c r="G1" s="73"/>
      <c r="H1" s="73"/>
    </row>
    <row r="2" spans="5:8" ht="12.75">
      <c r="E2" s="75" t="s">
        <v>1</v>
      </c>
      <c r="F2" s="75"/>
      <c r="G2" s="75"/>
      <c r="H2" s="75"/>
    </row>
    <row r="3" spans="5:8" ht="12.75">
      <c r="E3" s="24"/>
      <c r="F3" s="24"/>
      <c r="G3" s="24"/>
      <c r="H3" s="24"/>
    </row>
    <row r="4" ht="12.75">
      <c r="B4" s="2" t="s">
        <v>60</v>
      </c>
    </row>
    <row r="5" ht="12.75" customHeight="1"/>
    <row r="6" spans="1:3" ht="12.75">
      <c r="A6" s="3" t="s">
        <v>13</v>
      </c>
      <c r="C6" s="2" t="s">
        <v>61</v>
      </c>
    </row>
    <row r="7" ht="12.75">
      <c r="C7" t="s">
        <v>101</v>
      </c>
    </row>
    <row r="8" ht="12.75">
      <c r="C8" t="s">
        <v>82</v>
      </c>
    </row>
    <row r="9" ht="12.75" customHeight="1"/>
    <row r="10" spans="1:3" ht="12.75">
      <c r="A10" s="3" t="s">
        <v>18</v>
      </c>
      <c r="C10" s="2" t="s">
        <v>62</v>
      </c>
    </row>
    <row r="11" ht="12.75">
      <c r="C11" t="s">
        <v>63</v>
      </c>
    </row>
    <row r="13" spans="1:3" ht="12.75">
      <c r="A13" s="3" t="s">
        <v>37</v>
      </c>
      <c r="C13" s="2" t="s">
        <v>64</v>
      </c>
    </row>
    <row r="14" ht="12.75">
      <c r="C14" t="s">
        <v>65</v>
      </c>
    </row>
    <row r="16" spans="1:12" ht="12.75">
      <c r="A16" s="3" t="s">
        <v>47</v>
      </c>
      <c r="C16" s="2" t="s">
        <v>28</v>
      </c>
      <c r="F16" s="76" t="s">
        <v>3</v>
      </c>
      <c r="G16" s="76"/>
      <c r="H16" s="76"/>
      <c r="J16" s="76" t="s">
        <v>10</v>
      </c>
      <c r="K16" s="76"/>
      <c r="L16" s="76"/>
    </row>
    <row r="17" spans="6:12" ht="12.75">
      <c r="F17" s="17"/>
      <c r="H17" s="17" t="s">
        <v>102</v>
      </c>
      <c r="J17" s="17"/>
      <c r="L17" s="17" t="s">
        <v>102</v>
      </c>
    </row>
    <row r="18" spans="6:12" ht="12.75">
      <c r="F18" s="17" t="s">
        <v>66</v>
      </c>
      <c r="H18" s="17" t="s">
        <v>68</v>
      </c>
      <c r="J18" s="17" t="s">
        <v>69</v>
      </c>
      <c r="L18" s="17" t="s">
        <v>68</v>
      </c>
    </row>
    <row r="19" spans="6:12" ht="12.75">
      <c r="F19" s="17" t="s">
        <v>67</v>
      </c>
      <c r="H19" s="17" t="s">
        <v>67</v>
      </c>
      <c r="J19" s="17" t="s">
        <v>70</v>
      </c>
      <c r="L19" s="17" t="s">
        <v>71</v>
      </c>
    </row>
    <row r="20" spans="6:12" ht="12.75">
      <c r="F20" t="s">
        <v>210</v>
      </c>
      <c r="H20" s="17" t="s">
        <v>211</v>
      </c>
      <c r="J20" s="17" t="s">
        <v>210</v>
      </c>
      <c r="L20" s="17" t="s">
        <v>211</v>
      </c>
    </row>
    <row r="21" spans="6:12" ht="12.75">
      <c r="F21" s="17" t="s">
        <v>7</v>
      </c>
      <c r="H21" s="17" t="s">
        <v>7</v>
      </c>
      <c r="J21" s="17" t="s">
        <v>7</v>
      </c>
      <c r="L21" s="17" t="s">
        <v>7</v>
      </c>
    </row>
    <row r="22" ht="12" customHeight="1">
      <c r="C22" t="s">
        <v>72</v>
      </c>
    </row>
    <row r="23" spans="3:12" ht="12.75">
      <c r="C23" s="3" t="s">
        <v>73</v>
      </c>
      <c r="F23" s="6">
        <v>2076</v>
      </c>
      <c r="H23" s="19">
        <v>1016</v>
      </c>
      <c r="I23" s="6"/>
      <c r="J23" s="6">
        <v>4085</v>
      </c>
      <c r="K23" s="6"/>
      <c r="L23" s="19">
        <v>1990</v>
      </c>
    </row>
    <row r="24" spans="3:12" ht="12.75">
      <c r="C24" s="3" t="s">
        <v>74</v>
      </c>
      <c r="F24" s="7">
        <v>0</v>
      </c>
      <c r="H24" s="20">
        <v>0</v>
      </c>
      <c r="I24" s="6"/>
      <c r="J24" s="7">
        <v>0</v>
      </c>
      <c r="K24" s="6"/>
      <c r="L24" s="20">
        <v>0</v>
      </c>
    </row>
    <row r="25" spans="6:12" ht="12.75">
      <c r="F25" s="6">
        <f>SUM(F23:F24)</f>
        <v>2076</v>
      </c>
      <c r="H25" s="19">
        <f>SUM(H23:H24)</f>
        <v>1016</v>
      </c>
      <c r="I25" s="6"/>
      <c r="J25" s="6">
        <f>SUM(J23:J24)</f>
        <v>4085</v>
      </c>
      <c r="K25" s="6"/>
      <c r="L25" s="19">
        <f>SUM(L23:L24)</f>
        <v>1990</v>
      </c>
    </row>
    <row r="26" spans="3:12" ht="12" customHeight="1">
      <c r="C26" t="s">
        <v>75</v>
      </c>
      <c r="F26" s="6"/>
      <c r="H26" s="19"/>
      <c r="I26" s="6"/>
      <c r="J26" s="6"/>
      <c r="K26" s="6"/>
      <c r="L26" s="19"/>
    </row>
    <row r="27" spans="3:12" ht="12.75">
      <c r="C27" s="3" t="s">
        <v>73</v>
      </c>
      <c r="F27" s="6">
        <v>302</v>
      </c>
      <c r="H27" s="19">
        <v>254</v>
      </c>
      <c r="I27" s="6"/>
      <c r="J27" s="6">
        <v>233</v>
      </c>
      <c r="K27" s="6"/>
      <c r="L27" s="19">
        <v>400</v>
      </c>
    </row>
    <row r="28" spans="3:12" ht="12.75">
      <c r="C28" s="3" t="s">
        <v>74</v>
      </c>
      <c r="F28" s="6">
        <v>0</v>
      </c>
      <c r="H28" s="19">
        <v>0</v>
      </c>
      <c r="I28" s="6"/>
      <c r="J28" s="6">
        <v>0</v>
      </c>
      <c r="K28" s="6"/>
      <c r="L28" s="19">
        <v>0</v>
      </c>
    </row>
    <row r="29" spans="6:12" ht="13.5" thickBot="1">
      <c r="F29" s="18">
        <f>SUM(F25:F28)</f>
        <v>2378</v>
      </c>
      <c r="H29" s="21">
        <f>SUM(H25:H28)</f>
        <v>1270</v>
      </c>
      <c r="I29" s="6"/>
      <c r="J29" s="18">
        <f>SUM(J25:J28)</f>
        <v>4318</v>
      </c>
      <c r="K29" s="6"/>
      <c r="L29" s="21">
        <f>SUM(L25:L28)</f>
        <v>2390</v>
      </c>
    </row>
    <row r="30" spans="6:12" ht="9.75" customHeight="1" thickTop="1">
      <c r="F30" s="35"/>
      <c r="H30" s="63"/>
      <c r="I30" s="6"/>
      <c r="J30" s="35"/>
      <c r="K30" s="6"/>
      <c r="L30" s="63"/>
    </row>
    <row r="31" ht="12.75">
      <c r="C31" t="s">
        <v>233</v>
      </c>
    </row>
    <row r="32" ht="12.75">
      <c r="C32" t="s">
        <v>239</v>
      </c>
    </row>
    <row r="33" ht="13.5" customHeight="1"/>
    <row r="34" spans="1:3" ht="12.75">
      <c r="A34" s="3" t="s">
        <v>48</v>
      </c>
      <c r="C34" s="2" t="s">
        <v>190</v>
      </c>
    </row>
    <row r="35" ht="12.75">
      <c r="C35" t="s">
        <v>195</v>
      </c>
    </row>
    <row r="37" spans="1:3" ht="12.75">
      <c r="A37" s="3" t="s">
        <v>49</v>
      </c>
      <c r="C37" s="2" t="s">
        <v>76</v>
      </c>
    </row>
    <row r="38" spans="1:4" ht="12.75">
      <c r="A38" s="3"/>
      <c r="C38" s="50" t="s">
        <v>14</v>
      </c>
      <c r="D38" t="s">
        <v>103</v>
      </c>
    </row>
    <row r="39" spans="1:3" ht="4.5" customHeight="1">
      <c r="A39" s="3"/>
      <c r="C39" s="2"/>
    </row>
    <row r="40" spans="1:4" ht="12.75">
      <c r="A40" s="3"/>
      <c r="C40" s="50" t="s">
        <v>15</v>
      </c>
      <c r="D40" t="s">
        <v>228</v>
      </c>
    </row>
    <row r="42" spans="1:3" ht="12.75">
      <c r="A42" s="3" t="s">
        <v>51</v>
      </c>
      <c r="C42" s="2" t="s">
        <v>77</v>
      </c>
    </row>
    <row r="43" spans="1:3" ht="12.75">
      <c r="A43" s="3"/>
      <c r="C43" s="50" t="s">
        <v>149</v>
      </c>
    </row>
    <row r="44" spans="1:3" ht="12.75">
      <c r="A44" s="3"/>
      <c r="C44" s="50"/>
    </row>
    <row r="45" spans="1:3" ht="12.75">
      <c r="A45" s="3" t="s">
        <v>52</v>
      </c>
      <c r="C45" s="2" t="s">
        <v>78</v>
      </c>
    </row>
    <row r="46" spans="1:3" ht="12.75">
      <c r="A46" s="3"/>
      <c r="B46" s="36"/>
      <c r="C46" s="50" t="s">
        <v>150</v>
      </c>
    </row>
    <row r="47" ht="12.75">
      <c r="C47" s="23"/>
    </row>
    <row r="48" spans="1:3" ht="12.75">
      <c r="A48" s="3" t="s">
        <v>54</v>
      </c>
      <c r="C48" s="2" t="s">
        <v>80</v>
      </c>
    </row>
    <row r="49" ht="12.75">
      <c r="C49" t="s">
        <v>143</v>
      </c>
    </row>
    <row r="50" ht="12.75">
      <c r="C50" t="s">
        <v>142</v>
      </c>
    </row>
    <row r="51" ht="12.75">
      <c r="C51" t="s">
        <v>229</v>
      </c>
    </row>
    <row r="52" ht="12.75">
      <c r="C52" t="s">
        <v>208</v>
      </c>
    </row>
    <row r="53" ht="12.75">
      <c r="C53" t="s">
        <v>217</v>
      </c>
    </row>
    <row r="54" ht="12.75">
      <c r="C54" t="s">
        <v>230</v>
      </c>
    </row>
    <row r="55" ht="12.75">
      <c r="C55" t="s">
        <v>218</v>
      </c>
    </row>
    <row r="56" ht="12.75">
      <c r="C56" t="s">
        <v>219</v>
      </c>
    </row>
    <row r="61" spans="1:3" ht="12.75">
      <c r="A61" s="3" t="s">
        <v>56</v>
      </c>
      <c r="C61" s="2" t="s">
        <v>104</v>
      </c>
    </row>
    <row r="62" spans="3:12" ht="12.75">
      <c r="C62" t="s">
        <v>14</v>
      </c>
      <c r="D62" t="s">
        <v>123</v>
      </c>
      <c r="L62" s="5" t="s">
        <v>7</v>
      </c>
    </row>
    <row r="63" spans="4:12" ht="12.75">
      <c r="D63" t="s">
        <v>137</v>
      </c>
      <c r="L63" s="6">
        <v>116</v>
      </c>
    </row>
    <row r="64" spans="4:12" ht="12.75">
      <c r="D64" t="s">
        <v>196</v>
      </c>
      <c r="L64" s="6">
        <v>2638</v>
      </c>
    </row>
    <row r="65" spans="4:13" ht="12.75">
      <c r="D65" t="s">
        <v>83</v>
      </c>
      <c r="L65" s="70">
        <v>830</v>
      </c>
      <c r="M65" s="2" t="s">
        <v>136</v>
      </c>
    </row>
    <row r="66" ht="13.5" thickBot="1">
      <c r="L66" s="18">
        <f>SUM(L63:L65)</f>
        <v>3584</v>
      </c>
    </row>
    <row r="67" spans="4:12" ht="11.25" customHeight="1" thickTop="1">
      <c r="D67" t="s">
        <v>57</v>
      </c>
      <c r="L67" s="35"/>
    </row>
    <row r="68" spans="4:13" ht="12.75" customHeight="1" thickBot="1">
      <c r="D68" t="s">
        <v>84</v>
      </c>
      <c r="L68" s="58">
        <v>3320</v>
      </c>
      <c r="M68" s="2" t="s">
        <v>136</v>
      </c>
    </row>
    <row r="69" ht="6.75" customHeight="1" thickTop="1"/>
    <row r="70" spans="3:12" ht="12.75">
      <c r="C70" s="5" t="s">
        <v>136</v>
      </c>
      <c r="D70" t="s">
        <v>124</v>
      </c>
      <c r="L70" s="5"/>
    </row>
    <row r="71" spans="3:12" ht="12.75">
      <c r="C71" s="5"/>
      <c r="D71" t="s">
        <v>106</v>
      </c>
      <c r="L71" s="71">
        <v>110</v>
      </c>
    </row>
    <row r="72" spans="4:12" ht="12.75">
      <c r="D72" t="s">
        <v>107</v>
      </c>
      <c r="L72" s="22">
        <v>4040</v>
      </c>
    </row>
    <row r="73" ht="13.5" thickBot="1">
      <c r="L73" s="34">
        <f>SUM(L71:L72)</f>
        <v>4150</v>
      </c>
    </row>
    <row r="74" ht="12.75" customHeight="1" thickTop="1"/>
    <row r="75" spans="3:4" ht="12.75">
      <c r="C75" t="s">
        <v>15</v>
      </c>
      <c r="D75" t="s">
        <v>140</v>
      </c>
    </row>
    <row r="76" ht="12.75">
      <c r="D76" t="s">
        <v>204</v>
      </c>
    </row>
    <row r="77" ht="12.75">
      <c r="D77" t="s">
        <v>151</v>
      </c>
    </row>
    <row r="78" ht="12.75" customHeight="1"/>
    <row r="79" spans="3:4" ht="12.75">
      <c r="C79" t="s">
        <v>17</v>
      </c>
      <c r="D79" t="s">
        <v>220</v>
      </c>
    </row>
    <row r="80" ht="12.75">
      <c r="D80" t="s">
        <v>207</v>
      </c>
    </row>
    <row r="82" spans="1:3" ht="12.75">
      <c r="A82" s="3" t="s">
        <v>58</v>
      </c>
      <c r="C82" s="2" t="s">
        <v>86</v>
      </c>
    </row>
    <row r="83" ht="12.75">
      <c r="C83" t="s">
        <v>225</v>
      </c>
    </row>
    <row r="84" ht="12.75">
      <c r="C84" t="s">
        <v>227</v>
      </c>
    </row>
    <row r="85" ht="12.75">
      <c r="C85" s="57" t="s">
        <v>226</v>
      </c>
    </row>
    <row r="87" spans="1:3" ht="12.75">
      <c r="A87" s="3" t="s">
        <v>81</v>
      </c>
      <c r="C87" s="2" t="s">
        <v>88</v>
      </c>
    </row>
    <row r="88" ht="12.75">
      <c r="C88" t="s">
        <v>231</v>
      </c>
    </row>
    <row r="90" spans="1:3" ht="12.75">
      <c r="A90" s="3" t="s">
        <v>85</v>
      </c>
      <c r="C90" s="2" t="s">
        <v>90</v>
      </c>
    </row>
    <row r="91" ht="12.75">
      <c r="C91" t="s">
        <v>91</v>
      </c>
    </row>
    <row r="93" spans="1:12" ht="12.75">
      <c r="A93" s="3" t="s">
        <v>87</v>
      </c>
      <c r="C93" s="2" t="s">
        <v>93</v>
      </c>
      <c r="H93" s="23"/>
      <c r="J93" s="23" t="s">
        <v>111</v>
      </c>
      <c r="L93" s="23" t="s">
        <v>109</v>
      </c>
    </row>
    <row r="94" spans="8:12" ht="12.75">
      <c r="H94" s="36"/>
      <c r="J94" s="23" t="s">
        <v>112</v>
      </c>
      <c r="L94" s="23" t="s">
        <v>110</v>
      </c>
    </row>
    <row r="95" spans="4:12" ht="12.75">
      <c r="D95" s="2" t="s">
        <v>199</v>
      </c>
      <c r="H95" s="36" t="s">
        <v>155</v>
      </c>
      <c r="J95" s="23" t="s">
        <v>113</v>
      </c>
      <c r="L95" s="23" t="s">
        <v>108</v>
      </c>
    </row>
    <row r="96" spans="8:12" ht="12.75">
      <c r="H96" s="23" t="s">
        <v>198</v>
      </c>
      <c r="J96" s="23" t="s">
        <v>114</v>
      </c>
      <c r="L96" s="23" t="s">
        <v>115</v>
      </c>
    </row>
    <row r="97" ht="4.5" customHeight="1"/>
    <row r="98" spans="4:12" ht="12.75">
      <c r="D98" t="s">
        <v>94</v>
      </c>
      <c r="H98" s="22">
        <v>46345</v>
      </c>
      <c r="I98" s="22"/>
      <c r="J98" s="22">
        <v>13554</v>
      </c>
      <c r="K98" s="22"/>
      <c r="L98" s="22">
        <v>113361</v>
      </c>
    </row>
    <row r="99" spans="8:12" ht="4.5" customHeight="1">
      <c r="H99" s="22"/>
      <c r="I99" s="22"/>
      <c r="J99" s="22"/>
      <c r="K99" s="22"/>
      <c r="L99" s="22"/>
    </row>
    <row r="100" spans="4:12" ht="12.75">
      <c r="D100" t="s">
        <v>95</v>
      </c>
      <c r="H100" s="22">
        <v>564</v>
      </c>
      <c r="I100" s="22"/>
      <c r="J100" s="22">
        <v>86</v>
      </c>
      <c r="K100" s="22"/>
      <c r="L100" s="22">
        <v>1011</v>
      </c>
    </row>
    <row r="101" spans="8:12" ht="4.5" customHeight="1">
      <c r="H101" s="22"/>
      <c r="I101" s="22"/>
      <c r="J101" s="22"/>
      <c r="K101" s="22"/>
      <c r="L101" s="22"/>
    </row>
    <row r="102" spans="4:12" ht="12.75">
      <c r="D102" t="s">
        <v>96</v>
      </c>
      <c r="H102" s="22">
        <v>69</v>
      </c>
      <c r="I102" s="22"/>
      <c r="J102" s="22">
        <v>-126</v>
      </c>
      <c r="K102" s="22"/>
      <c r="L102" s="22">
        <v>7146</v>
      </c>
    </row>
    <row r="103" spans="8:12" ht="13.5" thickBot="1">
      <c r="H103" s="18">
        <f>SUM(H98:H102)</f>
        <v>46978</v>
      </c>
      <c r="I103" s="6"/>
      <c r="J103" s="18">
        <f>SUM(J98:J102)</f>
        <v>13514</v>
      </c>
      <c r="K103" s="6"/>
      <c r="L103" s="18">
        <f>SUM(L98:L102)</f>
        <v>121518</v>
      </c>
    </row>
    <row r="104" spans="8:12" ht="12" customHeight="1" thickTop="1">
      <c r="H104" s="35"/>
      <c r="I104" s="6"/>
      <c r="J104" s="35"/>
      <c r="K104" s="6"/>
      <c r="L104" s="35"/>
    </row>
    <row r="105" spans="4:12" ht="12.75" customHeight="1">
      <c r="D105" s="2" t="s">
        <v>200</v>
      </c>
      <c r="H105" s="35"/>
      <c r="I105" s="6"/>
      <c r="J105" s="35"/>
      <c r="K105" s="6"/>
      <c r="L105" s="35"/>
    </row>
    <row r="106" spans="8:12" ht="6" customHeight="1">
      <c r="H106" s="35"/>
      <c r="I106" s="6"/>
      <c r="J106" s="35"/>
      <c r="K106" s="6"/>
      <c r="L106" s="35"/>
    </row>
    <row r="107" spans="4:12" ht="12.75" customHeight="1">
      <c r="D107" t="s">
        <v>201</v>
      </c>
      <c r="H107" s="35">
        <v>46706</v>
      </c>
      <c r="I107" s="6"/>
      <c r="J107" s="35">
        <v>13758</v>
      </c>
      <c r="K107" s="6"/>
      <c r="L107" s="35">
        <v>116357</v>
      </c>
    </row>
    <row r="108" spans="8:12" ht="6" customHeight="1">
      <c r="H108" s="35"/>
      <c r="I108" s="6"/>
      <c r="J108" s="35"/>
      <c r="K108" s="6"/>
      <c r="L108" s="35"/>
    </row>
    <row r="109" spans="4:12" ht="12.75" customHeight="1">
      <c r="D109" t="s">
        <v>221</v>
      </c>
      <c r="H109" s="35">
        <v>272</v>
      </c>
      <c r="I109" s="6"/>
      <c r="J109" s="35">
        <v>-244</v>
      </c>
      <c r="K109" s="6"/>
      <c r="L109" s="35">
        <v>5161</v>
      </c>
    </row>
    <row r="110" spans="8:12" ht="12.75" customHeight="1" thickBot="1">
      <c r="H110" s="18">
        <f>SUM(H107:H109)</f>
        <v>46978</v>
      </c>
      <c r="I110" s="6"/>
      <c r="J110" s="18">
        <f>SUM(J107:J109)</f>
        <v>13514</v>
      </c>
      <c r="K110" s="6"/>
      <c r="L110" s="18">
        <f>SUM(L107:L109)</f>
        <v>121518</v>
      </c>
    </row>
    <row r="111" spans="8:12" ht="12.75" customHeight="1" thickTop="1">
      <c r="H111" s="35"/>
      <c r="I111" s="6"/>
      <c r="J111" s="35"/>
      <c r="K111" s="6"/>
      <c r="L111" s="35"/>
    </row>
    <row r="112" spans="1:3" ht="12.75">
      <c r="A112" s="3" t="s">
        <v>89</v>
      </c>
      <c r="C112" s="2" t="s">
        <v>105</v>
      </c>
    </row>
    <row r="113" ht="12.75">
      <c r="C113" t="s">
        <v>232</v>
      </c>
    </row>
    <row r="114" ht="12.75">
      <c r="C114" t="s">
        <v>236</v>
      </c>
    </row>
    <row r="115" ht="12.75">
      <c r="C115" t="s">
        <v>222</v>
      </c>
    </row>
    <row r="122" spans="1:3" ht="12.75">
      <c r="A122" s="3" t="s">
        <v>92</v>
      </c>
      <c r="C122" s="2" t="s">
        <v>98</v>
      </c>
    </row>
    <row r="123" spans="1:3" ht="12.75">
      <c r="A123" s="3"/>
      <c r="C123" s="50" t="s">
        <v>238</v>
      </c>
    </row>
    <row r="124" spans="1:3" ht="12.75">
      <c r="A124" s="3"/>
      <c r="C124" s="50" t="s">
        <v>234</v>
      </c>
    </row>
    <row r="125" spans="1:3" ht="12.75">
      <c r="A125" s="3"/>
      <c r="C125" s="50" t="s">
        <v>235</v>
      </c>
    </row>
    <row r="126" spans="1:3" ht="12.75">
      <c r="A126" s="3"/>
      <c r="C126" s="50" t="s">
        <v>237</v>
      </c>
    </row>
    <row r="127" ht="6.75" customHeight="1"/>
    <row r="128" ht="12.75">
      <c r="C128" t="s">
        <v>134</v>
      </c>
    </row>
    <row r="129" ht="12.75">
      <c r="C129" t="s">
        <v>202</v>
      </c>
    </row>
    <row r="130" ht="12.75">
      <c r="C130" t="s">
        <v>224</v>
      </c>
    </row>
    <row r="131" ht="12.75" customHeight="1"/>
    <row r="132" spans="1:3" ht="12.75">
      <c r="A132" s="3" t="s">
        <v>97</v>
      </c>
      <c r="C132" s="2" t="s">
        <v>192</v>
      </c>
    </row>
    <row r="133" ht="12.75">
      <c r="C133" t="s">
        <v>203</v>
      </c>
    </row>
    <row r="134" ht="12.75">
      <c r="C134" t="s">
        <v>197</v>
      </c>
    </row>
    <row r="136" spans="1:3" ht="12.75">
      <c r="A136" s="3" t="s">
        <v>99</v>
      </c>
      <c r="C136" s="2" t="s">
        <v>79</v>
      </c>
    </row>
    <row r="137" ht="12.75">
      <c r="C137" t="s">
        <v>131</v>
      </c>
    </row>
    <row r="139" spans="1:3" ht="12.75">
      <c r="A139" s="3" t="s">
        <v>100</v>
      </c>
      <c r="C139" s="2" t="s">
        <v>141</v>
      </c>
    </row>
    <row r="140" ht="12.75">
      <c r="C140" t="s">
        <v>205</v>
      </c>
    </row>
    <row r="141" ht="12.75">
      <c r="C141" t="s">
        <v>206</v>
      </c>
    </row>
    <row r="143" spans="1:3" ht="12.75">
      <c r="A143" s="3" t="s">
        <v>125</v>
      </c>
      <c r="C143" s="2" t="s">
        <v>129</v>
      </c>
    </row>
    <row r="144" spans="1:3" ht="12.75">
      <c r="A144" s="3"/>
      <c r="C144" t="s">
        <v>135</v>
      </c>
    </row>
    <row r="146" spans="1:3" ht="12.75">
      <c r="A146">
        <v>21</v>
      </c>
      <c r="C146" s="2" t="s">
        <v>130</v>
      </c>
    </row>
    <row r="147" ht="12.75">
      <c r="C147" t="s">
        <v>223</v>
      </c>
    </row>
    <row r="148" spans="10:12" ht="12.75">
      <c r="J148" s="17"/>
      <c r="L148" s="17"/>
    </row>
    <row r="161" ht="12.75">
      <c r="C161" t="s">
        <v>126</v>
      </c>
    </row>
    <row r="163" ht="12.75">
      <c r="C163" t="s">
        <v>127</v>
      </c>
    </row>
    <row r="164" ht="12.75">
      <c r="C164" t="s">
        <v>128</v>
      </c>
    </row>
    <row r="165" ht="12.75">
      <c r="C165" t="s">
        <v>216</v>
      </c>
    </row>
  </sheetData>
  <mergeCells count="4">
    <mergeCell ref="E1:H1"/>
    <mergeCell ref="E2:H2"/>
    <mergeCell ref="F16:H16"/>
    <mergeCell ref="J16:L16"/>
  </mergeCells>
  <printOptions/>
  <pageMargins left="0.75" right="0" top="1" bottom="0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Loh Bee Hoon</cp:lastModifiedBy>
  <cp:lastPrinted>2001-11-27T18:53:35Z</cp:lastPrinted>
  <dcterms:created xsi:type="dcterms:W3CDTF">1999-11-05T02:39:18Z</dcterms:created>
  <dcterms:modified xsi:type="dcterms:W3CDTF">2001-11-27T18:57:44Z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